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UHASEBE\Desktop\"/>
    </mc:Choice>
  </mc:AlternateContent>
  <xr:revisionPtr revIDLastSave="0" documentId="13_ncr:1_{0B5BABD1-8D62-4FDA-A8DC-A1CA5FAE18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1" l="1"/>
  <c r="I27" i="1"/>
  <c r="H27" i="1"/>
  <c r="C30" i="1" l="1"/>
  <c r="K27" i="1"/>
  <c r="C21" i="1" s="1"/>
  <c r="H30" i="1"/>
  <c r="C28" i="1"/>
  <c r="E19" i="1"/>
  <c r="E20" i="1" s="1"/>
  <c r="J16" i="1"/>
  <c r="I16" i="1"/>
  <c r="E16" i="1"/>
  <c r="G13" i="1"/>
  <c r="K13" i="1" s="1"/>
  <c r="AA12" i="1"/>
  <c r="G12" i="1"/>
  <c r="K12" i="1" s="1"/>
  <c r="G11" i="1"/>
  <c r="K11" i="1" s="1"/>
  <c r="AA10" i="1"/>
  <c r="G10" i="1"/>
  <c r="K10" i="1" s="1"/>
  <c r="AA9" i="1"/>
  <c r="AA8" i="1"/>
  <c r="AA7" i="1"/>
  <c r="AA6" i="1"/>
  <c r="AA5" i="1"/>
  <c r="E21" i="1" l="1"/>
  <c r="K16" i="1"/>
</calcChain>
</file>

<file path=xl/sharedStrings.xml><?xml version="1.0" encoding="utf-8"?>
<sst xmlns="http://schemas.openxmlformats.org/spreadsheetml/2006/main" count="50" uniqueCount="45">
  <si>
    <t>SEFER RAPORU</t>
  </si>
  <si>
    <t>GİDEN:</t>
  </si>
  <si>
    <t>KENAN YILDIRIM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</si>
  <si>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</si>
  <si>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</si>
  <si>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</si>
  <si>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</si>
  <si>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</si>
  <si>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</si>
  <si>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</si>
  <si>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BAKİYE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</si>
  <si>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</si>
  <si>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</si>
  <si>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</si>
  <si>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</si>
  <si>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</si>
  <si>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</si>
  <si>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</si>
  <si>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ARAÇ PLAKA: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</si>
  <si>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</si>
  <si>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</si>
  <si>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</si>
  <si>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</si>
  <si>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</si>
  <si>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</si>
  <si>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</si>
  <si>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</si>
  <si>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</si>
  <si>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</si>
  <si>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</si>
  <si>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</si>
  <si>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KONAKLAMA</t>
  </si>
  <si>
    <t>CİRO HARİÇ GELEN NAKİT</t>
  </si>
  <si>
    <t>TOPLAM TESLİM OLACAK NAKİT</t>
  </si>
  <si>
    <t>TESLİM OLACAK PARA</t>
  </si>
  <si>
    <t>PAZARLAMA</t>
  </si>
  <si>
    <t>YÖN.KURULU BAŞKANI</t>
  </si>
  <si>
    <t>HGS</t>
  </si>
  <si>
    <t>NAMIK ÇİMEN</t>
  </si>
  <si>
    <t>NAKİT/EFT</t>
  </si>
  <si>
    <t>42 FPH 25</t>
  </si>
  <si>
    <t>BATMAN  SEFERİ</t>
  </si>
  <si>
    <t>ÖZ DİYAR</t>
  </si>
  <si>
    <t>ŞİRİNOĞLU METAL</t>
  </si>
  <si>
    <t>KAAN ALÜMİNYUM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</si>
</sst>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1" fillId="4" borderId="3" xfId="0" applyNumberFormat="1" applyFont="1" applyFill="1" applyBorder="1"/>
    <xf numFmtId="164" fontId="2" fillId="5" borderId="5" xfId="0" applyNumberFormat="1" applyFont="1" applyFill="1" applyBorder="1"/>
    <xf numFmtId="4" fontId="0" fillId="6" borderId="4" xfId="0" applyNumberFormat="1" applyFill="1" applyBorder="1"/>
    <xf numFmtId="4" fontId="0" fillId="6" borderId="2" xfId="0" applyNumberFormat="1" applyFill="1" applyBorder="1"/>
    <xf numFmtId="4" fontId="0" fillId="6" borderId="3" xfId="0" applyNumberFormat="1" applyFill="1" applyBorder="1"/>
    <xf numFmtId="4" fontId="3" fillId="5" borderId="5" xfId="0" applyNumberFormat="1" applyFont="1" applyFill="1" applyBorder="1"/>
    <xf numFmtId="164" fontId="1" fillId="7" borderId="4" xfId="0" applyNumberFormat="1" applyFont="1" applyFill="1" applyBorder="1"/>
    <xf numFmtId="0" fontId="0" fillId="4" borderId="3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3" xfId="0" applyFill="1" applyBorder="1"/>
    <xf numFmtId="0" fontId="4" fillId="2" borderId="0" xfId="0" applyFont="1" applyFill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14" fontId="5" fillId="0" borderId="2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 vertical="center"/>
    </xf>
    <xf numFmtId="0" fontId="7" fillId="2" borderId="0" xfId="0" applyFont="1" applyFill="1"/>
    <xf numFmtId="0" fontId="6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right" vertical="center"/>
    </xf>
    <xf numFmtId="0" fontId="5" fillId="8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right" vertical="center"/>
    </xf>
    <xf numFmtId="164" fontId="5" fillId="8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65" fontId="5" fillId="0" borderId="2" xfId="0" applyNumberFormat="1" applyFont="1" applyBorder="1"/>
    <xf numFmtId="164" fontId="5" fillId="0" borderId="2" xfId="0" applyNumberFormat="1" applyFont="1" applyBorder="1"/>
    <xf numFmtId="164" fontId="7" fillId="2" borderId="0" xfId="0" applyNumberFormat="1" applyFont="1" applyFill="1"/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8" borderId="3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T24" sqref="T24"/>
    </sheetView>
  </sheetViews>
  <sheetFormatPr defaultRowHeight="15" x14ac:dyDescent="0.25"/>
  <cols>
    <col min="1" max="1" width="11" customWidth="1"/>
    <col min="2" max="2" width="12.140625" customWidth="1"/>
    <col min="3" max="3" width="11.140625" customWidth="1"/>
    <col min="4" max="4" width="11" customWidth="1"/>
    <col min="5" max="5" width="11.42578125" customWidth="1"/>
    <col min="6" max="6" width="1.140625" customWidth="1"/>
    <col min="7" max="7" width="16.140625" customWidth="1"/>
    <col min="8" max="8" width="11.140625" customWidth="1"/>
    <col min="9" max="9" width="11" customWidth="1"/>
    <col min="10" max="11" width="10.140625" customWidth="1"/>
    <col min="12" max="12" width="13.42578125" customWidth="1"/>
    <col min="13" max="13" width="3.7109375" customWidth="1"/>
    <col min="15" max="15" width="2.7109375" customWidth="1"/>
    <col min="16" max="21" width="6.7109375" customWidth="1"/>
    <col min="22" max="22" width="14.85546875" customWidth="1"/>
    <col min="23" max="25" width="6.7109375" customWidth="1"/>
    <col min="26" max="26" width="2.7109375" customWidth="1"/>
    <col min="27" max="27" width="12.7109375" customWidth="1"/>
  </cols>
  <sheetData>
    <row r="1" spans="1:27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</row>
    <row r="2" spans="1:27" ht="15" customHeight="1" x14ac:dyDescent="0.25">
      <c r="A2" s="15" t="s">
        <v>1</v>
      </c>
      <c r="B2" s="51" t="s">
        <v>38</v>
      </c>
      <c r="C2" s="52"/>
      <c r="D2" s="15" t="s">
        <v>3</v>
      </c>
      <c r="E2" s="53" t="s">
        <v>41</v>
      </c>
      <c r="F2" s="53"/>
      <c r="G2" s="53"/>
      <c r="H2" s="53"/>
      <c r="I2" s="53"/>
      <c r="J2" s="53"/>
      <c r="K2" s="16" t="s">
        <v>4</v>
      </c>
      <c r="L2" s="17">
        <v>45992</v>
      </c>
      <c r="M2" s="1"/>
      <c r="N2" s="1"/>
      <c r="O2" s="1"/>
      <c r="P2" s="1"/>
      <c r="Q2" s="1"/>
      <c r="R2" s="1"/>
    </row>
    <row r="3" spans="1:27" ht="15" customHeight="1" x14ac:dyDescent="0.25">
      <c r="A3" s="54" t="s">
        <v>5</v>
      </c>
      <c r="B3" s="54"/>
      <c r="C3" s="54"/>
      <c r="D3" s="54"/>
      <c r="E3" s="54"/>
      <c r="F3" s="18"/>
      <c r="G3" s="54" t="s">
        <v>6</v>
      </c>
      <c r="H3" s="54"/>
      <c r="I3" s="54"/>
      <c r="J3" s="54"/>
      <c r="K3" s="54"/>
      <c r="L3" s="54"/>
      <c r="M3" s="1"/>
      <c r="N3" s="1"/>
      <c r="O3" s="1"/>
      <c r="P3" s="1"/>
      <c r="Q3" s="1"/>
      <c r="R3" s="1"/>
    </row>
    <row r="4" spans="1:27" ht="15" customHeight="1" x14ac:dyDescent="0.25">
      <c r="A4" s="48" t="s">
        <v>7</v>
      </c>
      <c r="B4" s="49"/>
      <c r="C4" s="19" t="s">
        <v>8</v>
      </c>
      <c r="D4" s="19" t="s">
        <v>9</v>
      </c>
      <c r="E4" s="19" t="s">
        <v>10</v>
      </c>
      <c r="F4" s="20"/>
      <c r="G4" s="19" t="s">
        <v>11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"/>
      <c r="N4" s="1"/>
      <c r="O4" s="1"/>
      <c r="P4" s="1"/>
      <c r="Q4" s="1"/>
      <c r="R4" s="1"/>
    </row>
    <row r="5" spans="1:27" ht="15" customHeight="1" x14ac:dyDescent="0.35">
      <c r="A5" s="55" t="s">
        <v>44</v>
      </c>
      <c r="B5" s="56"/>
      <c r="C5" s="21"/>
      <c r="D5" s="38"/>
      <c r="E5" s="23">
        <v>160000</v>
      </c>
      <c r="F5" s="24"/>
      <c r="G5" s="25"/>
      <c r="H5" s="23">
        <v>160000</v>
      </c>
      <c r="I5" s="23"/>
      <c r="J5" s="23"/>
      <c r="K5" s="23"/>
      <c r="L5" s="22"/>
      <c r="M5" s="1"/>
      <c r="N5" s="2">
        <v>200</v>
      </c>
      <c r="O5" s="3"/>
      <c r="P5" s="4"/>
      <c r="Q5" s="5"/>
      <c r="R5" s="5"/>
      <c r="S5" s="5"/>
      <c r="T5" s="5"/>
      <c r="U5" s="5"/>
      <c r="V5" s="5"/>
      <c r="W5" s="5"/>
      <c r="X5" s="5"/>
      <c r="Y5" s="6"/>
      <c r="Z5" s="7"/>
      <c r="AA5" s="8">
        <f>SUM(P5:Y5)*N5</f>
        <v>0</v>
      </c>
    </row>
    <row r="6" spans="1:27" ht="15" customHeight="1" x14ac:dyDescent="0.35">
      <c r="A6" s="55" t="s">
        <v>43</v>
      </c>
      <c r="B6" s="56"/>
      <c r="C6" s="21"/>
      <c r="D6" s="22"/>
      <c r="E6" s="23">
        <v>58336</v>
      </c>
      <c r="F6" s="24"/>
      <c r="G6" s="25"/>
      <c r="H6" s="23"/>
      <c r="I6" s="23">
        <v>58336</v>
      </c>
      <c r="J6" s="23"/>
      <c r="K6" s="23"/>
      <c r="L6" s="22"/>
      <c r="M6" s="1"/>
      <c r="N6" s="2">
        <v>100</v>
      </c>
      <c r="O6" s="3"/>
      <c r="P6" s="4"/>
      <c r="Q6" s="5"/>
      <c r="R6" s="5"/>
      <c r="S6" s="5"/>
      <c r="T6" s="5"/>
      <c r="U6" s="5"/>
      <c r="V6" s="5"/>
      <c r="W6" s="5"/>
      <c r="X6" s="5"/>
      <c r="Y6" s="6"/>
      <c r="Z6" s="7"/>
      <c r="AA6" s="8">
        <f t="shared" ref="AA6:AA10" si="0">SUM(P6:Y6)*N6</f>
        <v>0</v>
      </c>
    </row>
    <row r="7" spans="1:27" ht="15" customHeight="1" x14ac:dyDescent="0.35">
      <c r="A7" s="55" t="s">
        <v>42</v>
      </c>
      <c r="B7" s="56"/>
      <c r="C7" s="21">
        <v>46017</v>
      </c>
      <c r="D7" s="22"/>
      <c r="E7" s="23">
        <v>42700</v>
      </c>
      <c r="F7" s="24"/>
      <c r="G7" s="25"/>
      <c r="H7" s="23"/>
      <c r="I7" s="23"/>
      <c r="J7" s="23"/>
      <c r="K7" s="23"/>
      <c r="L7" s="22"/>
      <c r="M7" s="1"/>
      <c r="N7" s="2">
        <v>50</v>
      </c>
      <c r="O7" s="3"/>
      <c r="P7" s="4"/>
      <c r="Q7" s="5"/>
      <c r="R7" s="5"/>
      <c r="S7" s="5"/>
      <c r="T7" s="5"/>
      <c r="U7" s="5"/>
      <c r="V7" s="5"/>
      <c r="W7" s="5"/>
      <c r="X7" s="5"/>
      <c r="Y7" s="6"/>
      <c r="Z7" s="7"/>
      <c r="AA7" s="8">
        <f t="shared" si="0"/>
        <v>0</v>
      </c>
    </row>
    <row r="8" spans="1:27" ht="15" customHeight="1" x14ac:dyDescent="0.35">
      <c r="A8" s="55"/>
      <c r="B8" s="56"/>
      <c r="C8" s="21"/>
      <c r="D8" s="22"/>
      <c r="E8" s="23"/>
      <c r="F8" s="24"/>
      <c r="G8" s="25"/>
      <c r="H8" s="23"/>
      <c r="I8" s="23"/>
      <c r="J8" s="23"/>
      <c r="K8" s="23"/>
      <c r="L8" s="22"/>
      <c r="M8" s="1"/>
      <c r="N8" s="2">
        <v>20</v>
      </c>
      <c r="O8" s="3"/>
      <c r="P8" s="4"/>
      <c r="Q8" s="5"/>
      <c r="R8" s="5"/>
      <c r="S8" s="5"/>
      <c r="T8" s="5"/>
      <c r="U8" s="5"/>
      <c r="V8" s="5"/>
      <c r="W8" s="5"/>
      <c r="X8" s="5"/>
      <c r="Y8" s="6"/>
      <c r="Z8" s="7"/>
      <c r="AA8" s="8">
        <f t="shared" si="0"/>
        <v>0</v>
      </c>
    </row>
    <row r="9" spans="1:27" ht="15" customHeight="1" x14ac:dyDescent="0.35">
      <c r="A9" s="55"/>
      <c r="B9" s="56"/>
      <c r="C9" s="21"/>
      <c r="D9" s="22"/>
      <c r="E9" s="23"/>
      <c r="F9" s="24"/>
      <c r="G9" s="25"/>
      <c r="H9" s="23"/>
      <c r="I9" s="23"/>
      <c r="J9" s="23"/>
      <c r="K9" s="23"/>
      <c r="L9" s="22"/>
      <c r="M9" s="1"/>
      <c r="N9" s="2">
        <v>10</v>
      </c>
      <c r="O9" s="3"/>
      <c r="P9" s="4"/>
      <c r="Q9" s="5"/>
      <c r="R9" s="5"/>
      <c r="S9" s="5"/>
      <c r="T9" s="5"/>
      <c r="U9" s="5"/>
      <c r="V9" s="5"/>
      <c r="W9" s="5"/>
      <c r="X9" s="5"/>
      <c r="Y9" s="6"/>
      <c r="Z9" s="7"/>
      <c r="AA9" s="8">
        <f t="shared" si="0"/>
        <v>0</v>
      </c>
    </row>
    <row r="10" spans="1:27" ht="15" customHeight="1" x14ac:dyDescent="0.35">
      <c r="A10" s="55"/>
      <c r="B10" s="56"/>
      <c r="C10" s="21"/>
      <c r="D10" s="22"/>
      <c r="E10" s="23"/>
      <c r="F10" s="24"/>
      <c r="G10" s="25" t="str">
        <f t="shared" ref="G10:G13" si="1">IF(A10="","",(A10))</f>
        <v/>
      </c>
      <c r="H10" s="23"/>
      <c r="I10" s="23"/>
      <c r="J10" s="23"/>
      <c r="K10" s="23" t="str">
        <f t="shared" ref="K10:K13" si="2">IF(G10="","",SUM(E10-H10-I10-J10))</f>
        <v/>
      </c>
      <c r="L10" s="22"/>
      <c r="M10" s="1"/>
      <c r="N10" s="2">
        <v>5</v>
      </c>
      <c r="O10" s="3"/>
      <c r="P10" s="4"/>
      <c r="Q10" s="5"/>
      <c r="R10" s="5"/>
      <c r="S10" s="5"/>
      <c r="T10" s="5"/>
      <c r="U10" s="5"/>
      <c r="V10" s="5"/>
      <c r="W10" s="5"/>
      <c r="X10" s="5"/>
      <c r="Y10" s="6"/>
      <c r="Z10" s="7"/>
      <c r="AA10" s="8">
        <f t="shared" si="0"/>
        <v>0</v>
      </c>
    </row>
    <row r="11" spans="1:27" ht="15" customHeight="1" x14ac:dyDescent="0.25">
      <c r="A11" s="55"/>
      <c r="B11" s="56"/>
      <c r="C11" s="26"/>
      <c r="D11" s="22"/>
      <c r="E11" s="23"/>
      <c r="F11" s="24"/>
      <c r="G11" s="25" t="str">
        <f t="shared" si="1"/>
        <v/>
      </c>
      <c r="H11" s="23"/>
      <c r="I11" s="23"/>
      <c r="J11" s="23"/>
      <c r="K11" s="23" t="str">
        <f t="shared" si="2"/>
        <v/>
      </c>
      <c r="L11" s="22"/>
      <c r="M11" s="1"/>
    </row>
    <row r="12" spans="1:27" ht="15" customHeight="1" x14ac:dyDescent="0.25">
      <c r="A12" s="55"/>
      <c r="B12" s="56"/>
      <c r="C12" s="26"/>
      <c r="D12" s="22"/>
      <c r="E12" s="23"/>
      <c r="F12" s="24"/>
      <c r="G12" s="25" t="str">
        <f t="shared" si="1"/>
        <v/>
      </c>
      <c r="H12" s="23"/>
      <c r="I12" s="23"/>
      <c r="J12" s="23"/>
      <c r="K12" s="23" t="str">
        <f t="shared" si="2"/>
        <v/>
      </c>
      <c r="L12" s="22"/>
      <c r="M12" s="1"/>
      <c r="N12" s="9"/>
      <c r="O12" s="10"/>
      <c r="P12" s="11"/>
      <c r="Q12" s="12"/>
      <c r="R12" s="12"/>
      <c r="S12" s="12"/>
      <c r="T12" s="12"/>
      <c r="U12" s="12"/>
      <c r="V12" s="12"/>
      <c r="W12" s="12"/>
      <c r="X12" s="12"/>
      <c r="Y12" s="13"/>
      <c r="Z12" s="10"/>
      <c r="AA12" s="8">
        <f>SUM(AA5:AA10)</f>
        <v>0</v>
      </c>
    </row>
    <row r="13" spans="1:27" ht="15" customHeight="1" x14ac:dyDescent="0.25">
      <c r="A13" s="55"/>
      <c r="B13" s="56"/>
      <c r="C13" s="26"/>
      <c r="D13" s="22"/>
      <c r="E13" s="23"/>
      <c r="F13" s="24"/>
      <c r="G13" s="25" t="str">
        <f t="shared" si="1"/>
        <v/>
      </c>
      <c r="H13" s="23"/>
      <c r="I13" s="23"/>
      <c r="J13" s="23"/>
      <c r="K13" s="23" t="str">
        <f t="shared" si="2"/>
        <v/>
      </c>
      <c r="L13" s="22"/>
      <c r="M13" s="1"/>
      <c r="N13" s="1"/>
      <c r="O13" s="1"/>
      <c r="P13" s="1"/>
      <c r="Q13" s="1"/>
      <c r="R13" s="1"/>
    </row>
    <row r="14" spans="1:27" ht="15" customHeight="1" x14ac:dyDescent="0.25">
      <c r="A14" s="55"/>
      <c r="B14" s="56"/>
      <c r="C14" s="26"/>
      <c r="D14" s="22"/>
      <c r="E14" s="22"/>
      <c r="F14" s="24"/>
      <c r="G14" s="27" t="s">
        <v>17</v>
      </c>
      <c r="H14" s="28"/>
      <c r="I14" s="23"/>
      <c r="J14" s="23"/>
      <c r="K14" s="23"/>
      <c r="L14" s="22"/>
      <c r="M14" s="1"/>
      <c r="N14" s="1"/>
      <c r="O14" s="1"/>
      <c r="P14" s="1"/>
      <c r="Q14" s="1"/>
      <c r="R14" s="1"/>
    </row>
    <row r="15" spans="1:27" ht="15" customHeight="1" x14ac:dyDescent="0.25">
      <c r="A15" s="55"/>
      <c r="B15" s="56"/>
      <c r="C15" s="22"/>
      <c r="D15" s="22"/>
      <c r="E15" s="22"/>
      <c r="F15" s="24"/>
      <c r="G15" s="25"/>
      <c r="H15" s="23"/>
      <c r="I15" s="23"/>
      <c r="J15" s="23"/>
      <c r="K15" s="23"/>
      <c r="L15" s="22"/>
      <c r="M15" s="1"/>
      <c r="N15" s="1"/>
      <c r="O15" s="1"/>
      <c r="P15" s="1"/>
      <c r="Q15" s="1"/>
      <c r="R15" s="1"/>
    </row>
    <row r="16" spans="1:27" ht="15" customHeight="1" x14ac:dyDescent="0.25">
      <c r="A16" s="29" t="s">
        <v>18</v>
      </c>
      <c r="B16" s="30" t="s">
        <v>40</v>
      </c>
      <c r="C16" s="29"/>
      <c r="D16" s="31" t="s">
        <v>19</v>
      </c>
      <c r="E16" s="32">
        <f>SUM(E5:E15)</f>
        <v>261036</v>
      </c>
      <c r="F16" s="24"/>
      <c r="G16" s="31" t="s">
        <v>19</v>
      </c>
      <c r="H16" s="32">
        <f>H5+H6+H7</f>
        <v>160000</v>
      </c>
      <c r="I16" s="32">
        <f>SUM(I5:I15)</f>
        <v>58336</v>
      </c>
      <c r="J16" s="32">
        <f>SUM(J5:J15)</f>
        <v>0</v>
      </c>
      <c r="K16" s="32">
        <f>SUM(K5:K15)</f>
        <v>0</v>
      </c>
      <c r="L16" s="22"/>
      <c r="M16" s="1"/>
      <c r="N16" s="1"/>
      <c r="O16" s="1"/>
      <c r="P16" s="1"/>
      <c r="Q16" s="1"/>
      <c r="R16" s="1"/>
    </row>
    <row r="17" spans="1:18" ht="1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"/>
      <c r="N17" s="1"/>
      <c r="O17" s="1"/>
      <c r="P17" s="1"/>
      <c r="Q17" s="1"/>
      <c r="R17" s="1"/>
    </row>
    <row r="18" spans="1:18" ht="15" customHeight="1" x14ac:dyDescent="0.25">
      <c r="A18" s="54" t="s">
        <v>11</v>
      </c>
      <c r="B18" s="54"/>
      <c r="C18" s="33" t="s">
        <v>20</v>
      </c>
      <c r="D18" s="33" t="s">
        <v>21</v>
      </c>
      <c r="E18" s="33" t="s">
        <v>22</v>
      </c>
      <c r="F18" s="24"/>
      <c r="G18" s="54" t="s">
        <v>23</v>
      </c>
      <c r="H18" s="54"/>
      <c r="I18" s="54"/>
      <c r="J18" s="54"/>
      <c r="K18" s="54"/>
      <c r="L18" s="24"/>
      <c r="M18" s="1"/>
      <c r="N18" s="1"/>
      <c r="O18" s="1"/>
      <c r="P18" s="1"/>
      <c r="Q18" s="1"/>
      <c r="R18" s="1"/>
    </row>
    <row r="19" spans="1:18" ht="15" customHeight="1" x14ac:dyDescent="0.25">
      <c r="A19" s="59" t="s">
        <v>24</v>
      </c>
      <c r="B19" s="59"/>
      <c r="C19" s="34">
        <v>490156</v>
      </c>
      <c r="D19" s="34">
        <v>491923</v>
      </c>
      <c r="E19" s="45">
        <f>IF(C19="","",SUM(D19-C19))</f>
        <v>1767</v>
      </c>
      <c r="F19" s="24"/>
      <c r="G19" s="19" t="s">
        <v>11</v>
      </c>
      <c r="H19" s="19" t="s">
        <v>39</v>
      </c>
      <c r="I19" s="19" t="s">
        <v>25</v>
      </c>
      <c r="J19" s="19"/>
      <c r="K19" s="19" t="s">
        <v>26</v>
      </c>
      <c r="L19" s="24"/>
      <c r="M19" s="1"/>
      <c r="N19" s="1"/>
      <c r="O19" s="1"/>
      <c r="P19" s="1"/>
      <c r="Q19" s="1"/>
      <c r="R19" s="1"/>
    </row>
    <row r="20" spans="1:18" ht="15" customHeight="1" x14ac:dyDescent="0.25">
      <c r="A20" s="59" t="s">
        <v>27</v>
      </c>
      <c r="B20" s="59"/>
      <c r="C20" s="35">
        <v>12811.86</v>
      </c>
      <c r="D20" s="27"/>
      <c r="E20" s="46">
        <f>IF(C20="","",SUM(C20/E19))</f>
        <v>7.2506281833616306</v>
      </c>
      <c r="F20" s="24"/>
      <c r="G20" s="22" t="s">
        <v>28</v>
      </c>
      <c r="H20" s="39"/>
      <c r="I20" s="39">
        <v>12811.86</v>
      </c>
      <c r="J20" s="39"/>
      <c r="K20" s="39"/>
      <c r="L20" s="24"/>
      <c r="M20" s="1"/>
      <c r="N20" s="1"/>
      <c r="O20" s="1"/>
      <c r="P20" s="1"/>
      <c r="Q20" s="1"/>
      <c r="R20" s="1"/>
    </row>
    <row r="21" spans="1:18" ht="15" customHeight="1" x14ac:dyDescent="0.25">
      <c r="A21" s="59" t="s">
        <v>29</v>
      </c>
      <c r="B21" s="59"/>
      <c r="C21" s="35">
        <f>K27</f>
        <v>13361.86</v>
      </c>
      <c r="D21" s="27"/>
      <c r="E21" s="47">
        <f>SUM(C21/E16)</f>
        <v>5.1187805513415778E-2</v>
      </c>
      <c r="F21" s="24"/>
      <c r="G21" s="22" t="s">
        <v>30</v>
      </c>
      <c r="H21" s="39"/>
      <c r="I21" s="39"/>
      <c r="J21" s="39"/>
      <c r="K21" s="39"/>
      <c r="L21" s="24"/>
      <c r="M21" s="1"/>
      <c r="N21" s="1"/>
      <c r="O21" s="1"/>
      <c r="P21" s="1"/>
      <c r="Q21" s="1"/>
      <c r="R21" s="1"/>
    </row>
    <row r="22" spans="1:18" ht="15" customHeight="1" x14ac:dyDescent="0.25">
      <c r="A22" s="24"/>
      <c r="B22" s="24"/>
      <c r="C22" s="24"/>
      <c r="D22" s="24"/>
      <c r="E22" s="24"/>
      <c r="F22" s="24"/>
      <c r="G22" s="22" t="s">
        <v>31</v>
      </c>
      <c r="H22" s="39"/>
      <c r="I22" s="39"/>
      <c r="J22" s="39"/>
      <c r="K22" s="39"/>
      <c r="L22" s="24"/>
      <c r="M22" s="1"/>
      <c r="N22" s="1"/>
      <c r="O22" s="1"/>
      <c r="P22" s="1"/>
      <c r="Q22" s="1"/>
      <c r="R22" s="1"/>
    </row>
    <row r="23" spans="1:18" ht="15" customHeight="1" x14ac:dyDescent="0.25">
      <c r="A23" s="60" t="s">
        <v>32</v>
      </c>
      <c r="B23" s="61"/>
      <c r="C23" s="62"/>
      <c r="D23" s="24"/>
      <c r="E23" s="24"/>
      <c r="F23" s="24"/>
      <c r="G23" s="22" t="s">
        <v>37</v>
      </c>
      <c r="H23" s="39">
        <v>550</v>
      </c>
      <c r="I23" s="39"/>
      <c r="J23" s="39"/>
      <c r="K23" s="39"/>
      <c r="L23" s="24"/>
      <c r="M23" s="1"/>
      <c r="N23" s="1"/>
      <c r="O23" s="1"/>
      <c r="P23" s="1"/>
      <c r="Q23" s="1"/>
      <c r="R23" s="1"/>
    </row>
    <row r="24" spans="1:18" ht="15" customHeight="1" x14ac:dyDescent="0.25">
      <c r="A24" s="57"/>
      <c r="B24" s="58"/>
      <c r="C24" s="23"/>
      <c r="D24" s="24"/>
      <c r="E24" s="24"/>
      <c r="F24" s="24"/>
      <c r="G24" s="22"/>
      <c r="H24" s="39"/>
      <c r="I24" s="39"/>
      <c r="J24" s="39"/>
      <c r="K24" s="39"/>
      <c r="L24" s="24"/>
      <c r="M24" s="1"/>
      <c r="N24" s="1"/>
      <c r="O24" s="1"/>
      <c r="P24" s="1"/>
      <c r="Q24" s="1"/>
      <c r="R24" s="1"/>
    </row>
    <row r="25" spans="1:18" ht="15" customHeight="1" x14ac:dyDescent="0.25">
      <c r="A25" s="57"/>
      <c r="B25" s="58"/>
      <c r="C25" s="39"/>
      <c r="D25" s="24"/>
      <c r="E25" s="24"/>
      <c r="F25" s="24"/>
      <c r="G25" s="22"/>
      <c r="H25" s="39"/>
      <c r="I25" s="39"/>
      <c r="J25" s="39"/>
      <c r="K25" s="39"/>
      <c r="L25" s="24"/>
      <c r="M25" s="1"/>
      <c r="N25" s="1"/>
      <c r="O25" s="1"/>
      <c r="P25" s="1"/>
      <c r="Q25" s="1"/>
      <c r="R25" s="1"/>
    </row>
    <row r="26" spans="1:18" ht="15" customHeight="1" x14ac:dyDescent="0.25">
      <c r="A26" s="57"/>
      <c r="B26" s="58"/>
      <c r="C26" s="39"/>
      <c r="D26" s="24"/>
      <c r="E26" s="24"/>
      <c r="F26" s="24"/>
      <c r="G26" s="22"/>
      <c r="H26" s="39"/>
      <c r="I26" s="39"/>
      <c r="J26" s="39"/>
      <c r="K26" s="39"/>
      <c r="L26" s="24"/>
      <c r="M26" s="1"/>
      <c r="N26" s="1"/>
      <c r="O26" s="1"/>
      <c r="P26" s="1"/>
      <c r="Q26" s="1"/>
      <c r="R26" s="1"/>
    </row>
    <row r="27" spans="1:18" ht="15" customHeight="1" x14ac:dyDescent="0.25">
      <c r="A27" s="57"/>
      <c r="B27" s="58"/>
      <c r="C27" s="39"/>
      <c r="D27" s="24"/>
      <c r="E27" s="24"/>
      <c r="F27" s="24"/>
      <c r="G27" s="31" t="s">
        <v>19</v>
      </c>
      <c r="H27" s="40">
        <f>(H20+H21+H22+H23)</f>
        <v>550</v>
      </c>
      <c r="I27" s="41">
        <f>(I20+I21+I22+I23)</f>
        <v>12811.86</v>
      </c>
      <c r="J27" s="41"/>
      <c r="K27" s="41">
        <f>H27+I27</f>
        <v>13361.86</v>
      </c>
      <c r="L27" s="24"/>
      <c r="M27" s="1"/>
      <c r="N27" s="1"/>
      <c r="O27" s="1"/>
      <c r="P27" s="1"/>
      <c r="Q27" s="1"/>
      <c r="R27" s="1"/>
    </row>
    <row r="28" spans="1:18" ht="15" customHeight="1" x14ac:dyDescent="0.25">
      <c r="A28" s="64" t="s">
        <v>19</v>
      </c>
      <c r="B28" s="65"/>
      <c r="C28" s="42">
        <f>SUM(C24:C27)</f>
        <v>0</v>
      </c>
      <c r="D28" s="24"/>
      <c r="E28" s="24"/>
      <c r="F28" s="24"/>
      <c r="G28" s="24"/>
      <c r="H28" s="24"/>
      <c r="I28" s="24"/>
      <c r="J28" s="24"/>
      <c r="K28" s="24"/>
      <c r="L28" s="24"/>
      <c r="M28" s="1"/>
      <c r="N28" s="1"/>
      <c r="O28" s="1"/>
      <c r="P28" s="1"/>
      <c r="Q28" s="1"/>
      <c r="R28" s="1"/>
    </row>
    <row r="29" spans="1:18" ht="15" customHeight="1" x14ac:dyDescent="0.25">
      <c r="A29" s="24"/>
      <c r="B29" s="24"/>
      <c r="C29" s="43"/>
      <c r="D29" s="24"/>
      <c r="E29" s="24"/>
      <c r="F29" s="24"/>
      <c r="G29" s="24"/>
      <c r="H29" s="36"/>
      <c r="I29" s="24"/>
      <c r="J29" s="24"/>
      <c r="K29" s="24"/>
      <c r="L29" s="24"/>
      <c r="M29" s="1"/>
      <c r="N29" s="1"/>
      <c r="O29" s="1"/>
      <c r="P29" s="1"/>
      <c r="Q29" s="1"/>
      <c r="R29" s="1"/>
    </row>
    <row r="30" spans="1:18" ht="15" customHeight="1" x14ac:dyDescent="0.25">
      <c r="A30" s="66" t="s">
        <v>33</v>
      </c>
      <c r="B30" s="66"/>
      <c r="C30" s="44">
        <f>H16-H27</f>
        <v>159450</v>
      </c>
      <c r="D30" s="24"/>
      <c r="E30" s="24"/>
      <c r="F30" s="24"/>
      <c r="G30" s="37" t="s">
        <v>34</v>
      </c>
      <c r="H30" s="28">
        <f>H16-H27</f>
        <v>159450</v>
      </c>
      <c r="I30" s="24"/>
      <c r="J30" s="24"/>
      <c r="K30" s="24"/>
      <c r="L30" s="24"/>
      <c r="M30" s="1"/>
      <c r="N30" s="1"/>
      <c r="O30" s="1"/>
      <c r="P30" s="1"/>
      <c r="Q30" s="1"/>
      <c r="R30" s="1"/>
    </row>
    <row r="31" spans="1:18" ht="1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"/>
      <c r="N31" s="1"/>
      <c r="O31" s="1"/>
      <c r="P31" s="1"/>
      <c r="Q31" s="1"/>
      <c r="R31" s="1"/>
    </row>
    <row r="32" spans="1:18" ht="15" customHeight="1" x14ac:dyDescent="0.25">
      <c r="A32" s="67"/>
      <c r="B32" s="67"/>
      <c r="C32" s="24"/>
      <c r="D32" s="24"/>
      <c r="E32" s="24"/>
      <c r="F32" s="24"/>
      <c r="G32" s="24"/>
      <c r="H32" s="24"/>
      <c r="I32" s="24"/>
      <c r="J32" s="24"/>
      <c r="K32" s="63" t="s">
        <v>2</v>
      </c>
      <c r="L32" s="63"/>
      <c r="M32" s="1"/>
      <c r="N32" s="1"/>
      <c r="O32" s="1"/>
      <c r="P32" s="1"/>
      <c r="Q32" s="1"/>
      <c r="R32" s="1"/>
    </row>
    <row r="33" spans="1:18" ht="15" customHeight="1" x14ac:dyDescent="0.25">
      <c r="A33" s="63" t="s">
        <v>35</v>
      </c>
      <c r="B33" s="63"/>
      <c r="C33" s="24"/>
      <c r="D33" s="24"/>
      <c r="E33" s="24"/>
      <c r="F33" s="24"/>
      <c r="G33" s="24"/>
      <c r="H33" s="24"/>
      <c r="I33" s="24"/>
      <c r="J33" s="24"/>
      <c r="K33" s="63" t="s">
        <v>36</v>
      </c>
      <c r="L33" s="63"/>
      <c r="M33" s="1"/>
      <c r="N33" s="1"/>
      <c r="O33" s="1"/>
      <c r="P33" s="1"/>
      <c r="Q33" s="1"/>
      <c r="R33" s="1"/>
    </row>
    <row r="34" spans="1:18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"/>
      <c r="N34" s="1"/>
      <c r="O34" s="1"/>
      <c r="P34" s="1"/>
      <c r="Q34" s="1"/>
      <c r="R34" s="1"/>
    </row>
    <row r="35" spans="1:18" ht="15.6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"/>
      <c r="N35" s="1"/>
      <c r="O35" s="1"/>
      <c r="P35" s="1"/>
      <c r="Q35" s="1"/>
      <c r="R35" s="1"/>
    </row>
    <row r="36" spans="1:18" ht="15.6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"/>
      <c r="N36" s="1"/>
      <c r="O36" s="1"/>
      <c r="P36" s="1"/>
      <c r="Q36" s="1"/>
      <c r="R36" s="1"/>
    </row>
    <row r="37" spans="1:18" ht="15.6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33">
    <mergeCell ref="K32:L32"/>
    <mergeCell ref="A33:B33"/>
    <mergeCell ref="K33:L33"/>
    <mergeCell ref="A25:B25"/>
    <mergeCell ref="A26:B26"/>
    <mergeCell ref="A27:B27"/>
    <mergeCell ref="A28:B28"/>
    <mergeCell ref="A30:B30"/>
    <mergeCell ref="A32:B32"/>
    <mergeCell ref="G18:K18"/>
    <mergeCell ref="A19:B19"/>
    <mergeCell ref="A20:B20"/>
    <mergeCell ref="A21:B21"/>
    <mergeCell ref="A23:C23"/>
    <mergeCell ref="A10:B10"/>
    <mergeCell ref="A11:B11"/>
    <mergeCell ref="A12:B12"/>
    <mergeCell ref="A24:B24"/>
    <mergeCell ref="A13:B13"/>
    <mergeCell ref="A14:B14"/>
    <mergeCell ref="A15:B15"/>
    <mergeCell ref="A18:B18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MUHASEBE</cp:lastModifiedBy>
  <cp:lastPrinted>2025-12-30T12:16:28Z</cp:lastPrinted>
  <dcterms:created xsi:type="dcterms:W3CDTF">2015-06-05T18:19:34Z</dcterms:created>
  <dcterms:modified xsi:type="dcterms:W3CDTF">2025-12-30T12:20:29Z</dcterms:modified>
</cp:coreProperties>
</file>